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58A9E6CD-8FBC-4481-ABC9-26F4755E4815}" xr6:coauthVersionLast="47" xr6:coauthVersionMax="47" xr10:uidLastSave="{00000000-0000-0000-0000-000000000000}"/>
  <bookViews>
    <workbookView xWindow="-120" yWindow="-120" windowWidth="38640" windowHeight="15840" xr2:uid="{B94461FE-3430-4A01-84E8-469A6B7E4FE3}"/>
  </bookViews>
  <sheets>
    <sheet name="Звезд 9_1 2 кат" sheetId="1" r:id="rId1"/>
  </sheets>
  <definedNames>
    <definedName name="Z_34DE7953_6351_4043_AF0F_B57C163275A5_.wvu.PrintArea" localSheetId="0" hidden="1">'Звезд 9_1 2 кат'!$A$1:$G$102</definedName>
    <definedName name="Z_34DE7953_6351_4043_AF0F_B57C163275A5_.wvu.Rows" localSheetId="0" hidden="1">'Звезд 9_1 2 кат'!$25:$25,'Звезд 9_1 2 кат'!$80:$85</definedName>
    <definedName name="Z_6C4DC433_F26C_4531_9CA3_57E3D58D6F7E_.wvu.PrintArea" localSheetId="0" hidden="1">'Звезд 9_1 2 кат'!$A$1:$G$102</definedName>
    <definedName name="Z_6C4DC433_F26C_4531_9CA3_57E3D58D6F7E_.wvu.Rows" localSheetId="0" hidden="1">'Звезд 9_1 2 кат'!$25:$25,'Звезд 9_1 2 кат'!$80:$85</definedName>
    <definedName name="Z_70B5A381_0726_4FFC_AC17_C39805B22ABF_.wvu.PrintArea" localSheetId="0" hidden="1">'Звезд 9_1 2 кат'!$A$1:$G$102</definedName>
    <definedName name="Z_70B5A381_0726_4FFC_AC17_C39805B22ABF_.wvu.Rows" localSheetId="0" hidden="1">'Звезд 9_1 2 кат'!$25:$25,'Звезд 9_1 2 кат'!$80:$85</definedName>
    <definedName name="_xlnm.Print_Area" localSheetId="0">'Звезд 9_1 2 кат'!$A$1:$G$100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" l="1"/>
  <c r="E40" i="1"/>
  <c r="C34" i="1"/>
  <c r="E91" i="1" s="1"/>
  <c r="F26" i="1"/>
  <c r="E26" i="1"/>
  <c r="G25" i="1"/>
  <c r="F25" i="1"/>
  <c r="E25" i="1"/>
  <c r="G24" i="1"/>
  <c r="F24" i="1"/>
  <c r="E24" i="1"/>
  <c r="F23" i="1"/>
  <c r="E23" i="1"/>
  <c r="E90" i="1" l="1"/>
  <c r="D63" i="1"/>
</calcChain>
</file>

<file path=xl/sharedStrings.xml><?xml version="1.0" encoding="utf-8"?>
<sst xmlns="http://schemas.openxmlformats.org/spreadsheetml/2006/main" count="141" uniqueCount="113">
  <si>
    <t>О Т Ч Е Т  о  выполнении договора управления</t>
  </si>
  <si>
    <t>АО "ДК Нижегородского района"</t>
  </si>
  <si>
    <t>за 2024 год</t>
  </si>
  <si>
    <t>ул.Звездинка дом № 9/1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</si>
  <si>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</si>
  <si>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</si>
  <si>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</si>
  <si>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</si>
  <si>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</si>
  <si>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</si>
  <si>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</si>
  <si>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</si>
  <si>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</si>
  <si>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14.03.2023г.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</si>
  <si>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</si>
  <si>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</si>
  <si>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</si>
  <si>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</si>
  <si>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</si>
  <si>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</si>
  <si>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</si>
  <si>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</si>
  <si>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</si>
  <si>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</si>
  <si>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</si>
  <si>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</si>
  <si>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</si>
  <si>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</si>
  <si>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</si>
  <si>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</si>
  <si>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</si>
  <si>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</si>
  <si>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</si>
  <si>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</si>
  <si>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</si>
  <si>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</si>
  <si>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</si>
  <si>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</si>
  <si>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</si>
  <si>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</si>
  <si>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</si>
  <si>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</si>
  <si>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</si>
  <si>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</si>
  <si>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</si>
  <si>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</si>
  <si>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</si>
  <si>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</si>
  <si>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</si>
  <si>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</si>
  <si>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</si>
  <si>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</si>
  <si>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</si>
  <si>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</si>
  <si>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</si>
  <si>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</si>
  <si>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</si>
  <si>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</si>
  <si>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</si>
  <si>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</si>
  <si>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</si>
  <si>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</si>
  <si>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</si>
  <si>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</si>
  <si>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</si>
  <si>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</si>
  <si>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</si>
  <si>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"Логгерс"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</si>
  <si>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</si>
  <si>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</si>
  <si>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</si>
  <si>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</si>
  <si>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</si>
  <si>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</si>
  <si>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</si>
  <si>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</si>
  <si>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</si>
  <si>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</si>
  <si>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</si>
  <si>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</si>
  <si>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</si>
  <si>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</si>
  <si>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</si>
  <si>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</si>
  <si>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Фасад -- Окраска отдельных участков -- +удаление надписей</t>
  </si>
  <si>
    <t>Июнь 2024 г.</t>
  </si>
  <si>
    <t>ООО"Коммуналстрой-НН"</t>
  </si>
  <si>
    <t xml:space="preserve">Канализация -- Промывка канализационных трубопроводов -- </t>
  </si>
  <si>
    <t>Июль 2024 г.</t>
  </si>
  <si>
    <t>ООО "Ремконт"</t>
  </si>
  <si>
    <t>Ремонтные работы в системе ХВС -- Ремонт системы ХВС -- кв.46-50</t>
  </si>
  <si>
    <t>Май 2024 г.</t>
  </si>
  <si>
    <t>Водоотведение -- Замена трубопроводов -- кв.38-42</t>
  </si>
  <si>
    <t>Март 2024 г.</t>
  </si>
  <si>
    <t>Ремонтные работы в системах отопления и гвс -- Замена трубопроводов -- кв.38-42</t>
  </si>
  <si>
    <t>Ремонтные работы в системах отопления и гвс -- Ремонт системы ГВС -- кв.46</t>
  </si>
  <si>
    <t>Водоотведение -- Замена трубопроводов -- кв.38</t>
  </si>
  <si>
    <t>Апрель 2024 г.</t>
  </si>
  <si>
    <t>Ремонтные работы в системах отопления и гвс -- Замена трубопроводов -- кв.19</t>
  </si>
  <si>
    <t>Ноябрь 2024 г.</t>
  </si>
  <si>
    <t>Ремонтные работы в системах отопления и гвс -- Замена отопительного прибора -- кв.19</t>
  </si>
  <si>
    <t>Декабрь 2024 г.</t>
  </si>
  <si>
    <t>3. КАПИТАЛЬНЫЙ РЕМОНТ</t>
  </si>
  <si>
    <t>Ремонт входных групп</t>
  </si>
  <si>
    <t>Июль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</si>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</sst>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8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9" xfId="0" applyFont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4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17" fillId="0" borderId="20" xfId="0" applyFont="1" applyBorder="1" applyAlignment="1">
      <alignment horizontal="justify" vertical="top"/>
    </xf>
    <xf numFmtId="0" fontId="17" fillId="0" borderId="8" xfId="0" applyFont="1" applyBorder="1" applyAlignment="1">
      <alignment horizontal="justify" vertical="top"/>
    </xf>
    <xf numFmtId="164" fontId="17" fillId="0" borderId="10" xfId="1" applyFont="1" applyFill="1" applyBorder="1" applyAlignment="1">
      <alignment horizontal="fill" vertical="center"/>
    </xf>
    <xf numFmtId="164" fontId="18" fillId="0" borderId="8" xfId="1" applyFont="1" applyFill="1" applyBorder="1" applyAlignment="1">
      <alignment horizontal="fill" vertical="center"/>
    </xf>
    <xf numFmtId="164" fontId="18" fillId="0" borderId="11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7" fillId="0" borderId="21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/>
    </xf>
    <xf numFmtId="164" fontId="19" fillId="0" borderId="10" xfId="1" applyFont="1" applyFill="1" applyBorder="1" applyAlignment="1">
      <alignment horizontal="fill" vertical="center"/>
    </xf>
    <xf numFmtId="164" fontId="19" fillId="0" borderId="12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16" xfId="0" applyFont="1" applyBorder="1" applyAlignment="1">
      <alignment vertical="center"/>
    </xf>
    <xf numFmtId="0" fontId="20" fillId="0" borderId="17" xfId="0" applyFont="1" applyBorder="1" applyAlignment="1">
      <alignment vertical="center"/>
    </xf>
    <xf numFmtId="164" fontId="9" fillId="0" borderId="17" xfId="0" applyNumberFormat="1" applyFont="1" applyBorder="1" applyAlignment="1">
      <alignment horizontal="center" vertical="top"/>
    </xf>
    <xf numFmtId="0" fontId="20" fillId="0" borderId="17" xfId="0" applyFont="1" applyBorder="1" applyAlignment="1">
      <alignment horizontal="justify" vertical="top"/>
    </xf>
    <xf numFmtId="164" fontId="20" fillId="0" borderId="19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2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22" fillId="0" borderId="1" xfId="0" applyFont="1" applyBorder="1" applyAlignment="1">
      <alignment horizontal="left" vertical="top"/>
    </xf>
    <xf numFmtId="0" fontId="22" fillId="0" borderId="23" xfId="0" applyFont="1" applyBorder="1" applyAlignment="1">
      <alignment horizontal="left" vertical="top"/>
    </xf>
    <xf numFmtId="164" fontId="23" fillId="0" borderId="24" xfId="1" applyFont="1" applyFill="1" applyBorder="1" applyAlignment="1">
      <alignment horizontal="center" vertical="top"/>
    </xf>
    <xf numFmtId="164" fontId="23" fillId="0" borderId="25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1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justify" vertical="top"/>
    </xf>
    <xf numFmtId="0" fontId="16" fillId="0" borderId="10" xfId="0" applyFont="1" applyBorder="1" applyAlignment="1">
      <alignment horizontal="justify" vertical="top"/>
    </xf>
    <xf numFmtId="0" fontId="16" fillId="0" borderId="2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5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164" fontId="23" fillId="0" borderId="30" xfId="1" applyFont="1" applyFill="1" applyBorder="1" applyAlignment="1">
      <alignment horizontal="center" vertical="center"/>
    </xf>
    <xf numFmtId="164" fontId="23" fillId="0" borderId="31" xfId="1" applyFont="1" applyFill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justify" vertical="center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justify" vertical="center"/>
    </xf>
    <xf numFmtId="0" fontId="16" fillId="0" borderId="38" xfId="0" applyFont="1" applyBorder="1" applyAlignment="1">
      <alignment horizontal="justify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39" xfId="0" applyFont="1" applyBorder="1" applyAlignment="1">
      <alignment horizontal="justify" vertical="center"/>
    </xf>
    <xf numFmtId="0" fontId="16" fillId="0" borderId="9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41" xfId="0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164" fontId="23" fillId="0" borderId="17" xfId="1" applyFont="1" applyFill="1" applyBorder="1" applyAlignment="1">
      <alignment horizontal="center" vertical="center"/>
    </xf>
    <xf numFmtId="164" fontId="23" fillId="0" borderId="19" xfId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19" xfId="0" applyNumberFormat="1" applyFont="1" applyBorder="1" applyAlignment="1">
      <alignment horizontal="center"/>
    </xf>
    <xf numFmtId="0" fontId="24" fillId="0" borderId="0" xfId="0" applyFont="1"/>
    <xf numFmtId="164" fontId="3" fillId="0" borderId="0" xfId="1" applyFont="1" applyFill="1"/>
    <xf numFmtId="0" fontId="16" fillId="0" borderId="43" xfId="0" applyFont="1" applyBorder="1" applyAlignment="1">
      <alignment horizontal="justify" vertical="center"/>
    </xf>
    <xf numFmtId="0" fontId="16" fillId="0" borderId="44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45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/>
    </xf>
    <xf numFmtId="0" fontId="9" fillId="0" borderId="46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 wrapText="1"/>
    </xf>
    <xf numFmtId="44" fontId="26" fillId="0" borderId="10" xfId="2" applyFont="1" applyFill="1" applyBorder="1" applyAlignment="1" applyProtection="1">
      <alignment horizontal="center" vertical="center" wrapText="1"/>
    </xf>
    <xf numFmtId="0" fontId="25" fillId="0" borderId="49" xfId="0" applyFont="1" applyBorder="1" applyAlignment="1">
      <alignment horizontal="left" vertical="top"/>
    </xf>
    <xf numFmtId="0" fontId="25" fillId="0" borderId="30" xfId="0" applyFont="1" applyBorder="1" applyAlignment="1">
      <alignment horizontal="left" vertical="top"/>
    </xf>
    <xf numFmtId="0" fontId="25" fillId="0" borderId="30" xfId="0" applyFont="1" applyBorder="1" applyAlignment="1">
      <alignment horizontal="left" vertical="top"/>
    </xf>
    <xf numFmtId="164" fontId="27" fillId="0" borderId="30" xfId="1" applyFont="1" applyFill="1" applyBorder="1" applyAlignment="1">
      <alignment horizontal="center" vertical="top"/>
    </xf>
    <xf numFmtId="0" fontId="25" fillId="0" borderId="50" xfId="0" applyFont="1" applyBorder="1" applyAlignment="1">
      <alignment vertical="top"/>
    </xf>
    <xf numFmtId="0" fontId="21" fillId="0" borderId="0" xfId="0" applyFont="1" applyAlignment="1">
      <alignment horizontal="center" vertical="top"/>
    </xf>
    <xf numFmtId="0" fontId="3" fillId="0" borderId="46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4" xfId="0" applyFont="1" applyBorder="1" applyAlignment="1">
      <alignment horizontal="justify" vertical="top"/>
    </xf>
    <xf numFmtId="0" fontId="3" fillId="0" borderId="33" xfId="0" applyFont="1" applyBorder="1" applyAlignment="1">
      <alignment horizontal="justify" vertical="top"/>
    </xf>
    <xf numFmtId="0" fontId="3" fillId="0" borderId="25" xfId="0" applyFont="1" applyBorder="1" applyAlignment="1">
      <alignment horizontal="center" vertical="top"/>
    </xf>
    <xf numFmtId="0" fontId="3" fillId="0" borderId="4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0" fontId="3" fillId="0" borderId="3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0" fontId="3" fillId="0" borderId="41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4" fontId="3" fillId="0" borderId="17" xfId="0" applyNumberFormat="1" applyFont="1" applyBorder="1" applyAlignment="1">
      <alignment horizontal="center" vertical="top"/>
    </xf>
    <xf numFmtId="0" fontId="3" fillId="0" borderId="17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1ADCB-8A6A-49AF-952B-4F60A9A1D84D}">
  <sheetPr>
    <tabColor theme="7" tint="0.59999389629810485"/>
  </sheetPr>
  <dimension ref="A2:XFD435"/>
  <sheetViews>
    <sheetView tabSelected="1" view="pageBreakPreview" zoomScale="90" zoomScaleSheetLayoutView="90" workbookViewId="0">
      <selection activeCell="F65" sqref="F65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4.85546875" style="2" customWidth="1"/>
    <col min="5" max="5" width="22.5703125" style="2" customWidth="1"/>
    <col min="6" max="6" width="16" style="2" bestFit="1" customWidth="1"/>
    <col min="7" max="7" width="18.1406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8362.2999999999993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0" customFormat="1" ht="49.5" x14ac:dyDescent="0.2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1" t="s">
        <v>22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 x14ac:dyDescent="0.3">
      <c r="A22" s="31"/>
      <c r="B22" s="32" t="s">
        <v>23</v>
      </c>
      <c r="C22" s="32" t="s">
        <v>23</v>
      </c>
      <c r="D22" s="32" t="s">
        <v>24</v>
      </c>
      <c r="E22" s="32" t="s">
        <v>25</v>
      </c>
      <c r="F22" s="32" t="s">
        <v>26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27</v>
      </c>
      <c r="B23" s="35">
        <v>4110126.0300000003</v>
      </c>
      <c r="C23" s="35">
        <v>3916993.7269999995</v>
      </c>
      <c r="D23" s="35">
        <v>301474.46700000064</v>
      </c>
      <c r="E23" s="35">
        <f>B23-C23</f>
        <v>193132.30300000077</v>
      </c>
      <c r="F23" s="35">
        <f>D23+B23-C23</f>
        <v>494606.77000000188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28</v>
      </c>
      <c r="B24" s="38"/>
      <c r="C24" s="38"/>
      <c r="D24" s="38"/>
      <c r="E24" s="38">
        <f>B24-C24</f>
        <v>0</v>
      </c>
      <c r="F24" s="38">
        <f>D24+B24-C24</f>
        <v>0</v>
      </c>
      <c r="G24" s="39">
        <f>C24-D79</f>
        <v>-118182.95999999999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t="17.25" hidden="1" customHeight="1" x14ac:dyDescent="0.25">
      <c r="A25" s="37" t="s">
        <v>29</v>
      </c>
      <c r="B25" s="38"/>
      <c r="C25" s="38"/>
      <c r="D25" s="38"/>
      <c r="E25" s="38">
        <f>B25-C25</f>
        <v>0</v>
      </c>
      <c r="F25" s="38">
        <f>D25+B25-C25</f>
        <v>0</v>
      </c>
      <c r="G25" s="40">
        <f>C25-D85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30</v>
      </c>
      <c r="B26" s="42"/>
      <c r="C26" s="42"/>
      <c r="D26" s="42"/>
      <c r="E26" s="42">
        <f>B26-C26</f>
        <v>0</v>
      </c>
      <c r="F26" s="42">
        <f>D26+B26-C26</f>
        <v>0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31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7" customFormat="1" x14ac:dyDescent="0.25">
      <c r="A29" s="51" t="s">
        <v>32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8" t="s">
        <v>33</v>
      </c>
      <c r="B31" s="59" t="s">
        <v>34</v>
      </c>
      <c r="C31" s="59" t="s">
        <v>35</v>
      </c>
      <c r="D31" s="60" t="s">
        <v>36</v>
      </c>
      <c r="E31" s="61" t="s">
        <v>37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8" customFormat="1" ht="28.15" customHeight="1" x14ac:dyDescent="0.25">
      <c r="A32" s="62" t="s">
        <v>38</v>
      </c>
      <c r="B32" s="63" t="s">
        <v>39</v>
      </c>
      <c r="C32" s="64">
        <v>5858.48</v>
      </c>
      <c r="D32" s="65">
        <v>0</v>
      </c>
      <c r="E32" s="66">
        <v>0</v>
      </c>
      <c r="F32" s="67"/>
      <c r="G32" s="67"/>
      <c r="H32" s="67"/>
      <c r="I32" s="26"/>
      <c r="J32" s="27"/>
      <c r="K32" s="27"/>
      <c r="L32" s="28"/>
      <c r="M32" s="29"/>
      <c r="N32" s="29"/>
      <c r="O32" s="27"/>
      <c r="P32" s="27"/>
    </row>
    <row r="33" spans="1:16" s="76" customFormat="1" ht="26.25" thickBot="1" x14ac:dyDescent="0.3">
      <c r="A33" s="69" t="s">
        <v>40</v>
      </c>
      <c r="B33" s="70" t="s">
        <v>41</v>
      </c>
      <c r="C33" s="64">
        <v>17825.95</v>
      </c>
      <c r="D33" s="71">
        <v>0</v>
      </c>
      <c r="E33" s="72">
        <v>0</v>
      </c>
      <c r="F33" s="73"/>
      <c r="G33" s="73"/>
      <c r="H33" s="73"/>
      <c r="I33" s="74"/>
      <c r="J33" s="28"/>
      <c r="K33" s="28"/>
      <c r="L33" s="28"/>
      <c r="M33" s="75"/>
      <c r="N33" s="75"/>
      <c r="O33" s="28"/>
      <c r="P33" s="28"/>
    </row>
    <row r="34" spans="1:16" s="68" customFormat="1" ht="17.25" thickBot="1" x14ac:dyDescent="0.3">
      <c r="A34" s="77" t="s">
        <v>42</v>
      </c>
      <c r="B34" s="78"/>
      <c r="C34" s="79">
        <f>SUM(C32:C33)</f>
        <v>23684.43</v>
      </c>
      <c r="D34" s="80"/>
      <c r="E34" s="81">
        <v>0</v>
      </c>
      <c r="F34" s="67"/>
      <c r="G34" s="67"/>
      <c r="H34" s="67"/>
      <c r="I34" s="67"/>
      <c r="L34" s="76"/>
      <c r="M34" s="82"/>
      <c r="N34" s="82"/>
    </row>
    <row r="35" spans="1:16" s="68" customFormat="1" ht="12.75" x14ac:dyDescent="0.25">
      <c r="A35" s="83"/>
      <c r="B35" s="67"/>
      <c r="C35" s="67"/>
      <c r="D35" s="67"/>
      <c r="E35" s="84"/>
      <c r="F35" s="67"/>
      <c r="G35" s="67"/>
      <c r="H35" s="67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20.25" x14ac:dyDescent="0.25">
      <c r="A36" s="85" t="s">
        <v>43</v>
      </c>
      <c r="B36" s="85"/>
      <c r="C36" s="85"/>
      <c r="D36" s="85"/>
      <c r="E36" s="85"/>
      <c r="F36" s="85"/>
      <c r="G36" s="8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x14ac:dyDescent="0.25">
      <c r="A37" s="25"/>
      <c r="B37" s="25"/>
      <c r="C37" s="25"/>
      <c r="D37" s="25"/>
      <c r="E37" s="25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36.75" customHeight="1" x14ac:dyDescent="0.3">
      <c r="A38" s="86" t="s">
        <v>44</v>
      </c>
      <c r="B38" s="86"/>
      <c r="C38" s="86"/>
      <c r="D38" s="86"/>
      <c r="E38" s="86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87" t="s">
        <v>45</v>
      </c>
      <c r="B40" s="87"/>
      <c r="C40" s="87"/>
      <c r="D40" s="87"/>
      <c r="E40" s="88">
        <f>B23+B26</f>
        <v>4110126.0300000003</v>
      </c>
      <c r="F40" s="25"/>
      <c r="G40" s="50"/>
      <c r="H40" s="25"/>
      <c r="I40" s="26"/>
      <c r="J40" s="89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49"/>
      <c r="B41" s="49"/>
      <c r="C41" s="49"/>
      <c r="D41" s="49"/>
      <c r="E41" s="49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90" t="s">
        <v>46</v>
      </c>
      <c r="B42" s="91"/>
      <c r="C42" s="91"/>
      <c r="D42" s="92">
        <v>2119001.87</v>
      </c>
      <c r="E42" s="93"/>
      <c r="F42" s="94"/>
      <c r="G42" s="95"/>
      <c r="H42" s="25"/>
      <c r="L42" s="96"/>
      <c r="M42" s="97"/>
      <c r="N42" s="97"/>
    </row>
    <row r="43" spans="1:16" s="30" customFormat="1" ht="72" customHeight="1" x14ac:dyDescent="0.25">
      <c r="A43" s="98" t="s">
        <v>47</v>
      </c>
      <c r="B43" s="99"/>
      <c r="C43" s="99"/>
      <c r="D43" s="100" t="s">
        <v>48</v>
      </c>
      <c r="E43" s="101"/>
      <c r="F43" s="25"/>
      <c r="G43" s="25"/>
      <c r="H43" s="25"/>
      <c r="L43" s="96"/>
      <c r="M43" s="97"/>
      <c r="N43" s="97"/>
    </row>
    <row r="44" spans="1:16" s="30" customFormat="1" ht="51" customHeight="1" x14ac:dyDescent="0.25">
      <c r="A44" s="102" t="s">
        <v>49</v>
      </c>
      <c r="B44" s="103"/>
      <c r="C44" s="103"/>
      <c r="D44" s="104" t="s">
        <v>48</v>
      </c>
      <c r="E44" s="105"/>
      <c r="F44" s="25"/>
      <c r="G44" s="25"/>
      <c r="H44" s="25"/>
      <c r="L44" s="96"/>
      <c r="M44" s="97"/>
      <c r="N44" s="97"/>
    </row>
    <row r="45" spans="1:16" s="30" customFormat="1" ht="46.5" customHeight="1" x14ac:dyDescent="0.25">
      <c r="A45" s="102" t="s">
        <v>50</v>
      </c>
      <c r="B45" s="103"/>
      <c r="C45" s="103"/>
      <c r="D45" s="104" t="s">
        <v>48</v>
      </c>
      <c r="E45" s="105"/>
      <c r="F45" s="25"/>
      <c r="G45" s="25"/>
      <c r="H45" s="25"/>
      <c r="L45" s="96"/>
      <c r="M45" s="97"/>
      <c r="N45" s="97"/>
    </row>
    <row r="46" spans="1:16" s="30" customFormat="1" ht="46.5" customHeight="1" x14ac:dyDescent="0.25">
      <c r="A46" s="102" t="s">
        <v>51</v>
      </c>
      <c r="B46" s="103"/>
      <c r="C46" s="103"/>
      <c r="D46" s="106" t="s">
        <v>52</v>
      </c>
      <c r="E46" s="107"/>
      <c r="F46" s="25"/>
      <c r="G46" s="25"/>
      <c r="H46" s="25"/>
      <c r="L46" s="96"/>
      <c r="M46" s="97"/>
      <c r="N46" s="97"/>
    </row>
    <row r="47" spans="1:16" s="30" customFormat="1" ht="33.75" customHeight="1" x14ac:dyDescent="0.25">
      <c r="A47" s="102" t="s">
        <v>53</v>
      </c>
      <c r="B47" s="103"/>
      <c r="C47" s="103"/>
      <c r="D47" s="104" t="s">
        <v>54</v>
      </c>
      <c r="E47" s="105"/>
      <c r="F47" s="25"/>
      <c r="G47" s="25"/>
      <c r="H47" s="25"/>
      <c r="L47" s="96"/>
      <c r="M47" s="97"/>
      <c r="N47" s="97"/>
    </row>
    <row r="48" spans="1:16" s="30" customFormat="1" ht="51" customHeight="1" x14ac:dyDescent="0.25">
      <c r="A48" s="102" t="s">
        <v>55</v>
      </c>
      <c r="B48" s="103"/>
      <c r="C48" s="103"/>
      <c r="D48" s="108" t="s">
        <v>56</v>
      </c>
      <c r="E48" s="109"/>
      <c r="F48" s="25"/>
      <c r="G48" s="25"/>
      <c r="H48" s="25"/>
      <c r="L48" s="96"/>
      <c r="M48" s="97"/>
      <c r="N48" s="97"/>
    </row>
    <row r="49" spans="1:16" s="30" customFormat="1" ht="54" customHeight="1" x14ac:dyDescent="0.25">
      <c r="A49" s="110" t="s">
        <v>57</v>
      </c>
      <c r="B49" s="111"/>
      <c r="C49" s="111"/>
      <c r="D49" s="104" t="s">
        <v>48</v>
      </c>
      <c r="E49" s="105"/>
      <c r="F49" s="25"/>
      <c r="G49" s="25"/>
      <c r="H49" s="25"/>
      <c r="L49" s="96"/>
      <c r="M49" s="97"/>
      <c r="N49" s="97"/>
    </row>
    <row r="50" spans="1:16" s="30" customFormat="1" ht="54" customHeight="1" x14ac:dyDescent="0.25">
      <c r="A50" s="112" t="s">
        <v>58</v>
      </c>
      <c r="B50" s="113"/>
      <c r="C50" s="113"/>
      <c r="D50" s="104" t="s">
        <v>59</v>
      </c>
      <c r="E50" s="105"/>
      <c r="F50" s="25"/>
      <c r="G50" s="25"/>
      <c r="H50" s="25"/>
      <c r="L50" s="96"/>
      <c r="M50" s="97"/>
      <c r="N50" s="97"/>
    </row>
    <row r="51" spans="1:16" s="30" customFormat="1" ht="35.25" customHeight="1" x14ac:dyDescent="0.25">
      <c r="A51" s="110" t="s">
        <v>60</v>
      </c>
      <c r="B51" s="111"/>
      <c r="C51" s="111"/>
      <c r="D51" s="104" t="s">
        <v>48</v>
      </c>
      <c r="E51" s="105"/>
      <c r="F51" s="25"/>
      <c r="G51" s="25"/>
      <c r="H51" s="25"/>
      <c r="L51" s="96"/>
      <c r="M51" s="97"/>
      <c r="N51" s="97"/>
    </row>
    <row r="52" spans="1:16" s="30" customFormat="1" ht="19.5" hidden="1" customHeight="1" x14ac:dyDescent="0.25">
      <c r="A52" s="114" t="s">
        <v>61</v>
      </c>
      <c r="B52" s="115"/>
      <c r="C52" s="115"/>
      <c r="D52" s="104" t="s">
        <v>48</v>
      </c>
      <c r="E52" s="105"/>
      <c r="F52" s="25"/>
      <c r="G52" s="25"/>
      <c r="H52" s="25"/>
      <c r="L52" s="96"/>
      <c r="M52" s="97"/>
      <c r="N52" s="97"/>
    </row>
    <row r="53" spans="1:16" s="30" customFormat="1" x14ac:dyDescent="0.25">
      <c r="A53" s="102" t="s">
        <v>62</v>
      </c>
      <c r="B53" s="103"/>
      <c r="C53" s="103"/>
      <c r="D53" s="104" t="s">
        <v>48</v>
      </c>
      <c r="E53" s="105"/>
      <c r="F53" s="25"/>
      <c r="G53" s="25"/>
      <c r="H53" s="25"/>
      <c r="L53" s="96"/>
      <c r="M53" s="97"/>
      <c r="N53" s="97"/>
    </row>
    <row r="54" spans="1:16" s="30" customFormat="1" ht="17.25" thickBot="1" x14ac:dyDescent="0.3">
      <c r="A54" s="116" t="s">
        <v>63</v>
      </c>
      <c r="B54" s="117"/>
      <c r="C54" s="117"/>
      <c r="D54" s="118" t="s">
        <v>64</v>
      </c>
      <c r="E54" s="119"/>
      <c r="F54" s="25"/>
      <c r="G54" s="25"/>
      <c r="H54" s="25"/>
      <c r="L54" s="96"/>
      <c r="M54" s="97"/>
      <c r="N54" s="97"/>
    </row>
    <row r="55" spans="1:16" s="30" customFormat="1" ht="17.25" thickBot="1" x14ac:dyDescent="0.3">
      <c r="A55" s="120" t="s">
        <v>65</v>
      </c>
      <c r="B55" s="121"/>
      <c r="C55" s="121"/>
      <c r="D55" s="122">
        <v>1328856.3700000001</v>
      </c>
      <c r="E55" s="123"/>
      <c r="F55" s="25"/>
      <c r="G55" s="25"/>
      <c r="H55" s="25"/>
      <c r="L55" s="96"/>
      <c r="M55" s="97"/>
      <c r="N55" s="97"/>
    </row>
    <row r="56" spans="1:16" s="30" customFormat="1" ht="16.5" customHeight="1" x14ac:dyDescent="0.25">
      <c r="A56" s="124" t="s">
        <v>66</v>
      </c>
      <c r="B56" s="125"/>
      <c r="C56" s="125"/>
      <c r="D56" s="126" t="s">
        <v>67</v>
      </c>
      <c r="E56" s="127"/>
      <c r="F56" s="25"/>
      <c r="G56" s="25"/>
      <c r="H56" s="25"/>
      <c r="L56" s="96"/>
      <c r="M56" s="97"/>
      <c r="N56" s="97"/>
    </row>
    <row r="57" spans="1:16" s="30" customFormat="1" ht="60.75" customHeight="1" x14ac:dyDescent="0.25">
      <c r="A57" s="128"/>
      <c r="B57" s="129"/>
      <c r="C57" s="129"/>
      <c r="D57" s="130"/>
      <c r="E57" s="131"/>
      <c r="F57" s="25"/>
      <c r="G57" s="25"/>
      <c r="H57" s="25"/>
      <c r="L57" s="96"/>
      <c r="M57" s="97"/>
      <c r="N57" s="97"/>
    </row>
    <row r="58" spans="1:16" s="30" customFormat="1" ht="36.75" customHeight="1" x14ac:dyDescent="0.25">
      <c r="A58" s="132" t="s">
        <v>68</v>
      </c>
      <c r="B58" s="133"/>
      <c r="C58" s="133"/>
      <c r="D58" s="134" t="s">
        <v>48</v>
      </c>
      <c r="E58" s="135"/>
      <c r="F58" s="25"/>
      <c r="G58" s="25"/>
      <c r="H58" s="25"/>
      <c r="L58" s="96"/>
      <c r="M58" s="97"/>
      <c r="N58" s="97"/>
    </row>
    <row r="59" spans="1:16" s="30" customFormat="1" ht="36.75" customHeight="1" x14ac:dyDescent="0.25">
      <c r="A59" s="103" t="s">
        <v>69</v>
      </c>
      <c r="B59" s="103"/>
      <c r="C59" s="136"/>
      <c r="D59" s="104" t="s">
        <v>48</v>
      </c>
      <c r="E59" s="105"/>
      <c r="F59" s="25"/>
      <c r="G59" s="25"/>
      <c r="H59" s="25"/>
      <c r="L59" s="96"/>
      <c r="M59" s="97"/>
      <c r="N59" s="97"/>
    </row>
    <row r="60" spans="1:16" s="30" customFormat="1" ht="16.5" customHeight="1" thickBot="1" x14ac:dyDescent="0.3">
      <c r="A60" s="137" t="s">
        <v>70</v>
      </c>
      <c r="B60" s="138"/>
      <c r="C60" s="138"/>
      <c r="D60" s="134" t="s">
        <v>48</v>
      </c>
      <c r="E60" s="135"/>
      <c r="F60" s="25"/>
      <c r="G60" s="25"/>
      <c r="H60" s="25"/>
      <c r="L60" s="96"/>
      <c r="M60" s="97"/>
      <c r="N60" s="97"/>
    </row>
    <row r="61" spans="1:16" s="30" customFormat="1" ht="15.75" customHeight="1" thickBot="1" x14ac:dyDescent="0.3">
      <c r="A61" s="139" t="s">
        <v>71</v>
      </c>
      <c r="B61" s="140"/>
      <c r="C61" s="140"/>
      <c r="D61" s="141">
        <v>258857.33</v>
      </c>
      <c r="E61" s="142"/>
      <c r="F61" s="25"/>
      <c r="G61" s="25"/>
      <c r="H61" s="25"/>
      <c r="L61" s="96"/>
      <c r="M61" s="97"/>
      <c r="N61" s="97"/>
    </row>
    <row r="62" spans="1:16" s="30" customFormat="1" ht="53.25" customHeight="1" thickBot="1" x14ac:dyDescent="0.3">
      <c r="A62" s="124" t="s">
        <v>72</v>
      </c>
      <c r="B62" s="125"/>
      <c r="C62" s="125"/>
      <c r="D62" s="100" t="s">
        <v>73</v>
      </c>
      <c r="E62" s="101"/>
      <c r="F62" s="25"/>
      <c r="G62" s="25"/>
      <c r="H62" s="25"/>
      <c r="L62" s="96"/>
      <c r="M62" s="97"/>
      <c r="N62" s="97"/>
    </row>
    <row r="63" spans="1:16" ht="17.25" thickBot="1" x14ac:dyDescent="0.35">
      <c r="A63" s="143" t="s">
        <v>74</v>
      </c>
      <c r="B63" s="144"/>
      <c r="C63" s="144"/>
      <c r="D63" s="145">
        <f>D64+D65</f>
        <v>285227.5</v>
      </c>
      <c r="E63" s="146"/>
      <c r="I63" s="2"/>
      <c r="J63" s="2"/>
      <c r="K63" s="2"/>
      <c r="L63" s="147"/>
      <c r="M63" s="148"/>
      <c r="N63" s="148"/>
      <c r="O63" s="2"/>
      <c r="P63" s="2"/>
    </row>
    <row r="64" spans="1:16" s="30" customFormat="1" ht="39.75" customHeight="1" x14ac:dyDescent="0.25">
      <c r="A64" s="149" t="s">
        <v>75</v>
      </c>
      <c r="B64" s="150"/>
      <c r="C64" s="150"/>
      <c r="D64" s="151">
        <v>70505.887086000002</v>
      </c>
      <c r="E64" s="152" t="s">
        <v>76</v>
      </c>
      <c r="F64" s="25"/>
      <c r="G64" s="25"/>
      <c r="H64" s="25"/>
      <c r="L64" s="96"/>
      <c r="M64" s="97"/>
      <c r="N64" s="97"/>
    </row>
    <row r="65" spans="1:16" s="30" customFormat="1" ht="83.25" customHeight="1" thickBot="1" x14ac:dyDescent="0.3">
      <c r="A65" s="153" t="s">
        <v>77</v>
      </c>
      <c r="B65" s="154"/>
      <c r="C65" s="154"/>
      <c r="D65" s="155">
        <v>214721.612914</v>
      </c>
      <c r="E65" s="156" t="s">
        <v>78</v>
      </c>
      <c r="F65" s="25"/>
      <c r="G65" s="25"/>
      <c r="H65" s="25"/>
      <c r="L65" s="96"/>
      <c r="M65" s="97"/>
      <c r="N65" s="97"/>
    </row>
    <row r="66" spans="1:16" s="30" customFormat="1" x14ac:dyDescent="0.25">
      <c r="A66" s="49"/>
      <c r="B66" s="49"/>
      <c r="C66" s="25"/>
      <c r="D66" s="25"/>
      <c r="E66" s="24"/>
      <c r="F66" s="25"/>
      <c r="G66" s="25"/>
      <c r="H66" s="25"/>
      <c r="I66" s="27"/>
      <c r="J66" s="27"/>
      <c r="K66" s="27"/>
      <c r="L66" s="28"/>
      <c r="M66" s="29"/>
      <c r="N66" s="29"/>
      <c r="O66" s="27"/>
      <c r="P66" s="27"/>
    </row>
    <row r="67" spans="1:16" s="30" customFormat="1" x14ac:dyDescent="0.25">
      <c r="A67" s="157" t="s">
        <v>79</v>
      </c>
      <c r="B67" s="157"/>
      <c r="C67" s="157"/>
      <c r="D67" s="157"/>
      <c r="E67" s="158"/>
      <c r="F67" s="157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17.25" thickBot="1" x14ac:dyDescent="0.3">
      <c r="A68" s="25"/>
      <c r="B68" s="25"/>
      <c r="C68" s="25"/>
      <c r="D68" s="25"/>
      <c r="E68" s="25"/>
      <c r="F68" s="25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33" x14ac:dyDescent="0.25">
      <c r="A69" s="159" t="s">
        <v>80</v>
      </c>
      <c r="B69" s="160"/>
      <c r="C69" s="161" t="s">
        <v>81</v>
      </c>
      <c r="D69" s="161" t="s">
        <v>82</v>
      </c>
      <c r="E69" s="162" t="s">
        <v>83</v>
      </c>
      <c r="F69" s="25"/>
      <c r="G69" s="25"/>
      <c r="H69" s="26"/>
      <c r="I69" s="27"/>
      <c r="J69" s="27"/>
      <c r="K69" s="28"/>
      <c r="L69" s="29"/>
      <c r="M69" s="29"/>
      <c r="N69" s="27"/>
      <c r="O69" s="27"/>
    </row>
    <row r="70" spans="1:16" s="30" customFormat="1" ht="36" customHeight="1" x14ac:dyDescent="0.25">
      <c r="A70" s="163" t="s">
        <v>84</v>
      </c>
      <c r="B70" s="164"/>
      <c r="C70" s="165" t="s">
        <v>85</v>
      </c>
      <c r="D70" s="166">
        <v>13553.6</v>
      </c>
      <c r="E70" s="165" t="s">
        <v>86</v>
      </c>
      <c r="F70" s="25"/>
      <c r="G70" s="25"/>
      <c r="H70" s="26"/>
      <c r="I70" s="27"/>
      <c r="J70" s="27"/>
      <c r="K70" s="28"/>
      <c r="L70" s="29"/>
      <c r="M70" s="29"/>
      <c r="N70" s="27"/>
      <c r="O70" s="27"/>
    </row>
    <row r="71" spans="1:16" s="30" customFormat="1" ht="36" customHeight="1" x14ac:dyDescent="0.25">
      <c r="A71" s="163" t="s">
        <v>87</v>
      </c>
      <c r="B71" s="164"/>
      <c r="C71" s="165" t="s">
        <v>88</v>
      </c>
      <c r="D71" s="166">
        <v>65841.19</v>
      </c>
      <c r="E71" s="165" t="s">
        <v>89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6" customHeight="1" x14ac:dyDescent="0.25">
      <c r="A72" s="163" t="s">
        <v>90</v>
      </c>
      <c r="B72" s="164"/>
      <c r="C72" s="165" t="s">
        <v>91</v>
      </c>
      <c r="D72" s="166">
        <v>4611.68</v>
      </c>
      <c r="E72" s="165" t="s">
        <v>86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6" customHeight="1" x14ac:dyDescent="0.25">
      <c r="A73" s="163" t="s">
        <v>92</v>
      </c>
      <c r="B73" s="164"/>
      <c r="C73" s="165" t="s">
        <v>93</v>
      </c>
      <c r="D73" s="166">
        <v>8657.76</v>
      </c>
      <c r="E73" s="165" t="s">
        <v>86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6" customHeight="1" x14ac:dyDescent="0.25">
      <c r="A74" s="163" t="s">
        <v>94</v>
      </c>
      <c r="B74" s="164"/>
      <c r="C74" s="165" t="s">
        <v>93</v>
      </c>
      <c r="D74" s="166">
        <v>3672.57</v>
      </c>
      <c r="E74" s="165" t="s">
        <v>86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6" customHeight="1" x14ac:dyDescent="0.25">
      <c r="A75" s="163" t="s">
        <v>95</v>
      </c>
      <c r="B75" s="164"/>
      <c r="C75" s="165" t="s">
        <v>93</v>
      </c>
      <c r="D75" s="166">
        <v>2737.55</v>
      </c>
      <c r="E75" s="165" t="s">
        <v>86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6" customHeight="1" x14ac:dyDescent="0.25">
      <c r="A76" s="163" t="s">
        <v>96</v>
      </c>
      <c r="B76" s="164"/>
      <c r="C76" s="165" t="s">
        <v>97</v>
      </c>
      <c r="D76" s="166">
        <v>7613.59</v>
      </c>
      <c r="E76" s="165" t="s">
        <v>86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" customHeight="1" x14ac:dyDescent="0.25">
      <c r="A77" s="163" t="s">
        <v>98</v>
      </c>
      <c r="B77" s="164"/>
      <c r="C77" s="165" t="s">
        <v>99</v>
      </c>
      <c r="D77" s="166">
        <v>4628.26</v>
      </c>
      <c r="E77" s="165" t="s">
        <v>86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36" customHeight="1" x14ac:dyDescent="0.25">
      <c r="A78" s="163" t="s">
        <v>100</v>
      </c>
      <c r="B78" s="164"/>
      <c r="C78" s="165" t="s">
        <v>101</v>
      </c>
      <c r="D78" s="166">
        <v>6866.76</v>
      </c>
      <c r="E78" s="165" t="s">
        <v>86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57" customFormat="1" ht="17.25" thickBot="1" x14ac:dyDescent="0.3">
      <c r="A79" s="167" t="s">
        <v>42</v>
      </c>
      <c r="B79" s="168"/>
      <c r="C79" s="169"/>
      <c r="D79" s="170">
        <f>SUM(D70:D78)</f>
        <v>118182.95999999999</v>
      </c>
      <c r="E79" s="171"/>
      <c r="F79" s="52"/>
      <c r="G79" s="52"/>
      <c r="H79" s="53"/>
      <c r="I79" s="54"/>
      <c r="J79" s="54"/>
      <c r="K79" s="55"/>
      <c r="L79" s="56"/>
      <c r="M79" s="56"/>
      <c r="N79" s="54"/>
      <c r="O79" s="54"/>
    </row>
    <row r="80" spans="1:16" s="30" customFormat="1" ht="16.5" hidden="1" customHeight="1" x14ac:dyDescent="0.25">
      <c r="A80" s="25"/>
      <c r="B80" s="25"/>
      <c r="C80" s="25"/>
      <c r="D80" s="25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ht="16.5" hidden="1" customHeight="1" x14ac:dyDescent="0.25">
      <c r="A81" s="172" t="s">
        <v>102</v>
      </c>
      <c r="B81" s="172"/>
      <c r="C81" s="172"/>
      <c r="D81" s="172"/>
      <c r="E81" s="172"/>
      <c r="F81" s="172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17.25" hidden="1" customHeight="1" thickBot="1" x14ac:dyDescent="0.3">
      <c r="A82" s="25"/>
      <c r="B82" s="25"/>
      <c r="C82" s="25"/>
      <c r="D82" s="25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t="17.25" hidden="1" customHeight="1" thickBot="1" x14ac:dyDescent="0.3">
      <c r="A83" s="173" t="s">
        <v>80</v>
      </c>
      <c r="B83" s="174"/>
      <c r="C83" s="175" t="s">
        <v>81</v>
      </c>
      <c r="D83" s="176" t="s">
        <v>82</v>
      </c>
      <c r="E83" s="173" t="s">
        <v>83</v>
      </c>
      <c r="F83" s="177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ht="38.25" hidden="1" customHeight="1" thickBot="1" x14ac:dyDescent="0.3">
      <c r="A84" s="178" t="s">
        <v>103</v>
      </c>
      <c r="B84" s="179"/>
      <c r="C84" s="180" t="s">
        <v>104</v>
      </c>
      <c r="D84" s="181">
        <v>0</v>
      </c>
      <c r="E84" s="182" t="s">
        <v>86</v>
      </c>
      <c r="F84" s="183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57" customFormat="1" ht="17.25" hidden="1" customHeight="1" thickBot="1" x14ac:dyDescent="0.3">
      <c r="A85" s="184" t="s">
        <v>42</v>
      </c>
      <c r="B85" s="185"/>
      <c r="C85" s="186"/>
      <c r="D85" s="187">
        <v>0</v>
      </c>
      <c r="E85" s="188"/>
      <c r="F85" s="189"/>
      <c r="G85" s="52"/>
      <c r="H85" s="52"/>
      <c r="I85" s="53"/>
      <c r="J85" s="54"/>
      <c r="K85" s="54"/>
      <c r="L85" s="55"/>
      <c r="M85" s="56"/>
      <c r="N85" s="56"/>
      <c r="O85" s="54"/>
      <c r="P85" s="54"/>
    </row>
    <row r="86" spans="1:16" s="30" customFormat="1" x14ac:dyDescent="0.25">
      <c r="A86" s="25"/>
      <c r="B86" s="25"/>
      <c r="C86" s="25"/>
      <c r="D86" s="190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x14ac:dyDescent="0.25">
      <c r="A87" s="172" t="s">
        <v>105</v>
      </c>
      <c r="B87" s="172"/>
      <c r="C87" s="172"/>
      <c r="D87" s="172"/>
      <c r="E87" s="172"/>
      <c r="F87" s="172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x14ac:dyDescent="0.25">
      <c r="A88" s="25"/>
      <c r="B88" s="25"/>
      <c r="C88" s="25"/>
      <c r="D88" s="25"/>
      <c r="E88" s="25" t="s">
        <v>82</v>
      </c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51" t="s">
        <v>106</v>
      </c>
      <c r="B89" s="51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51" t="s">
        <v>107</v>
      </c>
      <c r="B90" s="51"/>
      <c r="C90" s="25"/>
      <c r="D90" s="25"/>
      <c r="E90" s="50">
        <f>D65</f>
        <v>214721.612914</v>
      </c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191" t="s">
        <v>108</v>
      </c>
      <c r="B91" s="191"/>
      <c r="C91" s="25"/>
      <c r="D91" s="25"/>
      <c r="E91" s="50">
        <f>C34*0.1</f>
        <v>2368.4430000000002</v>
      </c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51" t="s">
        <v>109</v>
      </c>
      <c r="B95" s="51"/>
      <c r="C95" s="51"/>
      <c r="E95" s="25"/>
      <c r="F95" s="25" t="s">
        <v>110</v>
      </c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 t="s">
        <v>111</v>
      </c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 t="s">
        <v>112</v>
      </c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 t="s">
        <v>112</v>
      </c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I163" s="27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I164" s="27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I165" s="27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I166" s="27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</sheetData>
  <mergeCells count="8264">
    <mergeCell ref="A85:B85"/>
    <mergeCell ref="E85:F85"/>
    <mergeCell ref="A87:F87"/>
    <mergeCell ref="A89:B89"/>
    <mergeCell ref="A90:B90"/>
    <mergeCell ref="A95:C95"/>
    <mergeCell ref="A77:B77"/>
    <mergeCell ref="A78:B78"/>
    <mergeCell ref="A79:B79"/>
    <mergeCell ref="A81:F81"/>
    <mergeCell ref="A83:B83"/>
    <mergeCell ref="E83:F83"/>
    <mergeCell ref="A71:B71"/>
    <mergeCell ref="A72:B72"/>
    <mergeCell ref="A73:B73"/>
    <mergeCell ref="A74:B74"/>
    <mergeCell ref="A75:B75"/>
    <mergeCell ref="A76:B76"/>
    <mergeCell ref="A63:C63"/>
    <mergeCell ref="D63:E63"/>
    <mergeCell ref="A64:C64"/>
    <mergeCell ref="A65:C65"/>
    <mergeCell ref="A69:B69"/>
    <mergeCell ref="A70:B70"/>
    <mergeCell ref="A60:C60"/>
    <mergeCell ref="D60:E60"/>
    <mergeCell ref="A61:C61"/>
    <mergeCell ref="D61:E61"/>
    <mergeCell ref="A62:C62"/>
    <mergeCell ref="D62:E62"/>
    <mergeCell ref="A56:C57"/>
    <mergeCell ref="D56:E57"/>
    <mergeCell ref="A58:C58"/>
    <mergeCell ref="D58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D42:E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9_1 2 кат</vt:lpstr>
      <vt:lpstr>'Звезд 9_1 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2025-03-22T10:31:37Z</cp:lastPrinted>
  <dcterms:created xsi:type="dcterms:W3CDTF">2025-03-22T10:30:30Z</dcterms:created>
  <dcterms:modified xsi:type="dcterms:W3CDTF">2025-03-22T10:31:43Z</dcterms:modified>
</cp:coreProperties>
</file>